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772"/>
  </bookViews>
  <sheets>
    <sheet name="Ceads" sheetId="1" r:id="rId1"/>
    <sheet name="CM" sheetId="2" r:id="rId2"/>
    <sheet name="Ceads vs CM" sheetId="3" r:id="rId3"/>
  </sheets>
  <externalReferences>
    <externalReference r:id="rId4"/>
    <externalReference r:id="rId5"/>
  </externalReferences>
  <calcPr calcId="144525"/>
</workbook>
</file>

<file path=xl/sharedStrings.xml><?xml version="1.0" encoding="utf-8"?>
<sst xmlns="http://schemas.openxmlformats.org/spreadsheetml/2006/main" count="87" uniqueCount="40">
  <si>
    <t>Ceads(2018)</t>
  </si>
  <si>
    <t>Province</t>
  </si>
  <si>
    <t>Power</t>
  </si>
  <si>
    <t>Industry</t>
  </si>
  <si>
    <t>Ground Tranpotation</t>
  </si>
  <si>
    <t>CM</t>
  </si>
  <si>
    <t>CM-NORMALIZATION</t>
  </si>
  <si>
    <t>Groud Transpotation</t>
  </si>
  <si>
    <t>Beijing</t>
  </si>
  <si>
    <t>Tianjin</t>
  </si>
  <si>
    <t>Hebei</t>
  </si>
  <si>
    <t>Shanxi</t>
  </si>
  <si>
    <t>InnerMongolia</t>
  </si>
  <si>
    <t>Liaoning</t>
  </si>
  <si>
    <t>Jilin</t>
  </si>
  <si>
    <t>Heilongjiang</t>
  </si>
  <si>
    <t>Shanghai</t>
  </si>
  <si>
    <t>Jiangsu</t>
  </si>
  <si>
    <t>Zhejiang</t>
  </si>
  <si>
    <t>Anhui</t>
  </si>
  <si>
    <t>Fujian</t>
  </si>
  <si>
    <t>Jiangxi</t>
  </si>
  <si>
    <t>Shandong</t>
  </si>
  <si>
    <t>Henan</t>
  </si>
  <si>
    <t>Hubei</t>
  </si>
  <si>
    <t>Hunan</t>
  </si>
  <si>
    <t>Guangdong</t>
  </si>
  <si>
    <t>Guangxi</t>
  </si>
  <si>
    <t>Hainan</t>
  </si>
  <si>
    <t>Chongqing</t>
  </si>
  <si>
    <t>Sichuan</t>
  </si>
  <si>
    <t>Guizhou</t>
  </si>
  <si>
    <t>Yunnan</t>
  </si>
  <si>
    <t>Shaanxi</t>
  </si>
  <si>
    <t>Gansu</t>
  </si>
  <si>
    <t>Qinghai</t>
  </si>
  <si>
    <t>Ningxia</t>
  </si>
  <si>
    <t>Xinjiang</t>
  </si>
  <si>
    <t>Tibet</t>
  </si>
  <si>
    <t>CM-2019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</si>
</sst>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6" fillId="2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6" fillId="8" borderId="2" applyNumberFormat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1\Desktop\2021\daily%20CO2\cd-results\weight%20factor\FinalComparebyZhu-compare-cead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1\Desktop\2021\daily%20CO2\taochun-results\FinalComparebyZhuCarbonMonitor-compar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aw-Province"/>
      <sheetName val="Normalized-Province"/>
      <sheetName val="Raw-Sectoral"/>
      <sheetName val="Normalized-Sectoral-Prov-Wise"/>
      <sheetName val="Normalized-Sectoral-Sec-Wise"/>
      <sheetName val="Normalized-cd"/>
    </sheetNames>
    <sheetDataSet>
      <sheetData sheetId="0"/>
      <sheetData sheetId="1"/>
      <sheetData sheetId="2">
        <row r="2">
          <cell r="A2" t="str">
            <v>Beijing2018</v>
          </cell>
          <cell r="B2">
            <v>32.0141276427112</v>
          </cell>
          <cell r="C2">
            <v>5.61506128825618</v>
          </cell>
          <cell r="D2">
            <v>26.4778850760839</v>
          </cell>
        </row>
        <row r="3">
          <cell r="A3" t="str">
            <v>Tianjin2018</v>
          </cell>
          <cell r="B3">
            <v>67.9285118641913</v>
          </cell>
          <cell r="C3">
            <v>61.5197514829196</v>
          </cell>
          <cell r="D3">
            <v>8.53791812823942</v>
          </cell>
        </row>
        <row r="4">
          <cell r="A4" t="str">
            <v>Hebei2018</v>
          </cell>
          <cell r="B4">
            <v>329.168069752243</v>
          </cell>
          <cell r="C4">
            <v>514.25677658859</v>
          </cell>
          <cell r="D4">
            <v>17.778836695837</v>
          </cell>
        </row>
        <row r="5">
          <cell r="A5" t="str">
            <v>Shanxi2018</v>
          </cell>
          <cell r="B5">
            <v>319.519658421519</v>
          </cell>
          <cell r="C5">
            <v>180.121969443306</v>
          </cell>
          <cell r="D5">
            <v>18.3135360659982</v>
          </cell>
        </row>
        <row r="6">
          <cell r="A6" t="str">
            <v>InnerMongolia2018</v>
          </cell>
          <cell r="B6">
            <v>552.23467003418</v>
          </cell>
          <cell r="C6">
            <v>125.967899857765</v>
          </cell>
          <cell r="D6">
            <v>15.8514628350955</v>
          </cell>
        </row>
        <row r="7">
          <cell r="A7" t="str">
            <v>Liaoning2018</v>
          </cell>
          <cell r="B7">
            <v>240.281174618592</v>
          </cell>
          <cell r="C7">
            <v>206.389976811689</v>
          </cell>
          <cell r="D7">
            <v>37.9639431193804</v>
          </cell>
        </row>
        <row r="8">
          <cell r="A8" t="str">
            <v>Jilin2018</v>
          </cell>
          <cell r="B8">
            <v>110.852759672887</v>
          </cell>
          <cell r="C8">
            <v>60.7136541147857</v>
          </cell>
          <cell r="D8">
            <v>10.8436971033658</v>
          </cell>
        </row>
        <row r="9">
          <cell r="A9" t="str">
            <v>Heilongjiang2018</v>
          </cell>
          <cell r="B9">
            <v>149.025106596851</v>
          </cell>
          <cell r="C9">
            <v>41.1947603590857</v>
          </cell>
          <cell r="D9">
            <v>17.1905152299772</v>
          </cell>
        </row>
        <row r="10">
          <cell r="A10" t="str">
            <v>Shanghai2018</v>
          </cell>
          <cell r="B10">
            <v>67.226017271723</v>
          </cell>
          <cell r="C10">
            <v>49.8028922256575</v>
          </cell>
          <cell r="D10">
            <v>49.9181499915112</v>
          </cell>
        </row>
        <row r="11">
          <cell r="A11" t="str">
            <v>Jiangsu2018</v>
          </cell>
          <cell r="B11">
            <v>440.541185632419</v>
          </cell>
          <cell r="C11">
            <v>249.680563495026</v>
          </cell>
          <cell r="D11">
            <v>44.6901193610028</v>
          </cell>
        </row>
        <row r="12">
          <cell r="A12" t="str">
            <v>Zhejiang2018</v>
          </cell>
          <cell r="B12">
            <v>246.188494806974</v>
          </cell>
          <cell r="C12">
            <v>80.7665362941131</v>
          </cell>
          <cell r="D12">
            <v>29.3789418735214</v>
          </cell>
        </row>
        <row r="13">
          <cell r="A13" t="str">
            <v>Anhui2018</v>
          </cell>
          <cell r="B13">
            <v>229.276633414623</v>
          </cell>
          <cell r="C13">
            <v>121.998105234612</v>
          </cell>
          <cell r="D13">
            <v>22.2301073331453</v>
          </cell>
        </row>
        <row r="14">
          <cell r="A14" t="str">
            <v>Fujian2018</v>
          </cell>
          <cell r="B14">
            <v>139.955962937181</v>
          </cell>
          <cell r="C14">
            <v>87.0284381966226</v>
          </cell>
          <cell r="D14">
            <v>24.1002947519097</v>
          </cell>
        </row>
        <row r="15">
          <cell r="A15" t="str">
            <v>Jiangxi2018</v>
          </cell>
          <cell r="B15">
            <v>106.103929870365</v>
          </cell>
          <cell r="C15">
            <v>95.504484031418</v>
          </cell>
          <cell r="D15">
            <v>16.8184167207491</v>
          </cell>
        </row>
        <row r="16">
          <cell r="A16" t="str">
            <v>Shandong2018</v>
          </cell>
          <cell r="B16">
            <v>560.583766075329</v>
          </cell>
          <cell r="C16">
            <v>249.044501980176</v>
          </cell>
          <cell r="D16">
            <v>42.9619342099043</v>
          </cell>
        </row>
        <row r="17">
          <cell r="A17" t="str">
            <v>Henan2018</v>
          </cell>
          <cell r="B17">
            <v>274.691991222331</v>
          </cell>
          <cell r="C17">
            <v>143.095215882481</v>
          </cell>
          <cell r="D17">
            <v>31.2416449394675</v>
          </cell>
        </row>
        <row r="18">
          <cell r="A18" t="str">
            <v>Hubei2018</v>
          </cell>
          <cell r="B18">
            <v>153.557595914983</v>
          </cell>
          <cell r="C18">
            <v>92.2947788592059</v>
          </cell>
          <cell r="D18">
            <v>36.8393737560388</v>
          </cell>
        </row>
        <row r="19">
          <cell r="A19" t="str">
            <v>Hunan2018</v>
          </cell>
          <cell r="B19">
            <v>108.737808964206</v>
          </cell>
          <cell r="C19">
            <v>113.284690981255</v>
          </cell>
          <cell r="D19">
            <v>31.1781947494161</v>
          </cell>
        </row>
        <row r="20">
          <cell r="A20" t="str">
            <v>Guangdong2018</v>
          </cell>
          <cell r="B20">
            <v>304.222209412906</v>
          </cell>
          <cell r="C20">
            <v>129.726072052693</v>
          </cell>
          <cell r="D20">
            <v>69.2476104810704</v>
          </cell>
        </row>
        <row r="21">
          <cell r="A21" t="str">
            <v>Guangxi2018</v>
          </cell>
          <cell r="B21">
            <v>90.6923733264847</v>
          </cell>
          <cell r="C21">
            <v>111.994588567676</v>
          </cell>
          <cell r="D21">
            <v>20.5694205095371</v>
          </cell>
        </row>
        <row r="22">
          <cell r="A22" t="str">
            <v>Hainan2018</v>
          </cell>
          <cell r="B22">
            <v>21.8879544502545</v>
          </cell>
          <cell r="C22">
            <v>10.0348024205786</v>
          </cell>
          <cell r="D22">
            <v>5.79617332993847</v>
          </cell>
        </row>
        <row r="23">
          <cell r="A23" t="str">
            <v>Chongqing2018</v>
          </cell>
          <cell r="B23">
            <v>62.9034236706018</v>
          </cell>
          <cell r="C23">
            <v>66.2425633531513</v>
          </cell>
          <cell r="D23">
            <v>17.8864833918675</v>
          </cell>
        </row>
        <row r="24">
          <cell r="A24" t="str">
            <v>Sichuan2018</v>
          </cell>
          <cell r="B24">
            <v>52.4381868171787</v>
          </cell>
          <cell r="C24">
            <v>170.570256828991</v>
          </cell>
          <cell r="D24">
            <v>28.6968517770773</v>
          </cell>
        </row>
        <row r="25">
          <cell r="A25" t="str">
            <v>Guizhou2018</v>
          </cell>
          <cell r="B25">
            <v>124.582278651975</v>
          </cell>
          <cell r="C25">
            <v>59.8075973669216</v>
          </cell>
          <cell r="D25">
            <v>15.1032528169037</v>
          </cell>
        </row>
        <row r="26">
          <cell r="A26" t="str">
            <v>Yunnan2018</v>
          </cell>
          <cell r="B26">
            <v>45.6028538400847</v>
          </cell>
          <cell r="C26">
            <v>121.071682972434</v>
          </cell>
          <cell r="D26">
            <v>24.5490233019513</v>
          </cell>
        </row>
        <row r="27">
          <cell r="A27" t="str">
            <v>Shaanxi2018</v>
          </cell>
          <cell r="B27">
            <v>157.021009404378</v>
          </cell>
          <cell r="C27">
            <v>84.5650863211194</v>
          </cell>
          <cell r="D27">
            <v>14.3838934217045</v>
          </cell>
        </row>
        <row r="28">
          <cell r="A28" t="str">
            <v>Gansu2018</v>
          </cell>
          <cell r="B28">
            <v>90.9477079259168</v>
          </cell>
          <cell r="C28">
            <v>47.1905278806654</v>
          </cell>
          <cell r="D28">
            <v>8.95900326818711</v>
          </cell>
        </row>
        <row r="29">
          <cell r="A29" t="str">
            <v>Qinghai2018</v>
          </cell>
          <cell r="B29">
            <v>14.9631712954266</v>
          </cell>
          <cell r="C29">
            <v>25.3547931962628</v>
          </cell>
          <cell r="D29">
            <v>4.37124746389906</v>
          </cell>
        </row>
        <row r="30">
          <cell r="A30" t="str">
            <v>Ningxia2018</v>
          </cell>
          <cell r="B30">
            <v>149.899038022026</v>
          </cell>
          <cell r="C30">
            <v>35.9713441126014</v>
          </cell>
          <cell r="D30">
            <v>3.13388136363276</v>
          </cell>
        </row>
        <row r="31">
          <cell r="A31" t="str">
            <v>Xinjiang2018</v>
          </cell>
          <cell r="B31">
            <v>282.147929041355</v>
          </cell>
          <cell r="C31">
            <v>92.0744863655498</v>
          </cell>
          <cell r="D31">
            <v>20.9988813975241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1">
          <cell r="B11">
            <v>37.5569844413533</v>
          </cell>
          <cell r="C11">
            <v>5.60801387625071</v>
          </cell>
          <cell r="D11">
            <v>22.8318226752378</v>
          </cell>
        </row>
        <row r="12">
          <cell r="B12">
            <v>62.0950149481434</v>
          </cell>
          <cell r="C12">
            <v>11.8094978460839</v>
          </cell>
          <cell r="D12">
            <v>11.8785945294803</v>
          </cell>
        </row>
        <row r="13">
          <cell r="B13">
            <v>243.773735273217</v>
          </cell>
          <cell r="C13">
            <v>177.036529498213</v>
          </cell>
          <cell r="D13">
            <v>60.8530864670169</v>
          </cell>
        </row>
        <row r="14">
          <cell r="B14">
            <v>260.830232783129</v>
          </cell>
          <cell r="C14">
            <v>85.5820892198842</v>
          </cell>
          <cell r="D14">
            <v>25.9383868085819</v>
          </cell>
        </row>
        <row r="15">
          <cell r="B15">
            <v>402.482291294736</v>
          </cell>
          <cell r="C15">
            <v>56.0156239349379</v>
          </cell>
          <cell r="D15">
            <v>21.1561147199221</v>
          </cell>
        </row>
        <row r="16">
          <cell r="B16">
            <v>131.259655226635</v>
          </cell>
          <cell r="C16">
            <v>77.1753773309929</v>
          </cell>
          <cell r="D16">
            <v>31.6748016590069</v>
          </cell>
        </row>
        <row r="17">
          <cell r="B17">
            <v>63.6000745733602</v>
          </cell>
          <cell r="C17">
            <v>29.235657572689</v>
          </cell>
          <cell r="D17">
            <v>16.781448988992</v>
          </cell>
        </row>
        <row r="18">
          <cell r="B18">
            <v>80.787479292705</v>
          </cell>
          <cell r="C18">
            <v>33.5345992419556</v>
          </cell>
          <cell r="D18">
            <v>18.9882849601561</v>
          </cell>
        </row>
        <row r="19">
          <cell r="B19">
            <v>70.0002888889199</v>
          </cell>
          <cell r="C19">
            <v>7.70958815001093</v>
          </cell>
          <cell r="D19">
            <v>15.6457187304015</v>
          </cell>
        </row>
        <row r="20">
          <cell r="B20">
            <v>394.935821868879</v>
          </cell>
          <cell r="C20">
            <v>282.044908877295</v>
          </cell>
          <cell r="D20">
            <v>70.6611340882227</v>
          </cell>
        </row>
        <row r="21">
          <cell r="B21">
            <v>221.913599852201</v>
          </cell>
          <cell r="C21">
            <v>237.148231482864</v>
          </cell>
          <cell r="D21">
            <v>60.9713182035325</v>
          </cell>
        </row>
        <row r="22">
          <cell r="B22">
            <v>233.245327098674</v>
          </cell>
          <cell r="C22">
            <v>247.441766722801</v>
          </cell>
          <cell r="D22">
            <v>32.3839454802522</v>
          </cell>
        </row>
        <row r="23">
          <cell r="B23">
            <v>122.962712682573</v>
          </cell>
          <cell r="C23">
            <v>169.128310842973</v>
          </cell>
          <cell r="D23">
            <v>24.7718875022322</v>
          </cell>
        </row>
        <row r="24">
          <cell r="B24">
            <v>97.7303946355975</v>
          </cell>
          <cell r="C24">
            <v>170.442720943631</v>
          </cell>
          <cell r="D24">
            <v>21.3804988757297</v>
          </cell>
        </row>
        <row r="25">
          <cell r="B25">
            <v>457.484806524334</v>
          </cell>
          <cell r="C25">
            <v>250.11882363014</v>
          </cell>
          <cell r="D25">
            <v>84.6501368750779</v>
          </cell>
        </row>
        <row r="26">
          <cell r="B26">
            <v>224.591782676131</v>
          </cell>
          <cell r="C26">
            <v>185.983199876699</v>
          </cell>
          <cell r="D26">
            <v>57.6594176095358</v>
          </cell>
        </row>
        <row r="27">
          <cell r="B27">
            <v>129.689706632939</v>
          </cell>
          <cell r="C27">
            <v>204.620922938279</v>
          </cell>
          <cell r="D27">
            <v>30.7211361834013</v>
          </cell>
        </row>
        <row r="28">
          <cell r="B28">
            <v>80.7098404732713</v>
          </cell>
          <cell r="C28">
            <v>195.942154113868</v>
          </cell>
          <cell r="D28">
            <v>31.0617077000073</v>
          </cell>
        </row>
        <row r="29">
          <cell r="B29">
            <v>295.914253633329</v>
          </cell>
          <cell r="C29">
            <v>295.989957481866</v>
          </cell>
          <cell r="D29">
            <v>84.1727075295754</v>
          </cell>
        </row>
        <row r="30">
          <cell r="B30">
            <v>89.8211116930903</v>
          </cell>
          <cell r="C30">
            <v>216.49560300704</v>
          </cell>
          <cell r="D30">
            <v>23.4037228612745</v>
          </cell>
        </row>
        <row r="31">
          <cell r="B31">
            <v>18.6998557792047</v>
          </cell>
          <cell r="C31">
            <v>35.3504667892752</v>
          </cell>
          <cell r="D31">
            <v>5.04728522880785</v>
          </cell>
        </row>
        <row r="32">
          <cell r="B32">
            <v>48.8970205044461</v>
          </cell>
          <cell r="C32">
            <v>121.350246296021</v>
          </cell>
          <cell r="D32">
            <v>16.6692350354726</v>
          </cell>
        </row>
        <row r="33">
          <cell r="B33">
            <v>44.6479330216737</v>
          </cell>
          <cell r="C33">
            <v>253.802069166906</v>
          </cell>
          <cell r="D33">
            <v>43.6783536824694</v>
          </cell>
        </row>
        <row r="34">
          <cell r="B34">
            <v>118.852207820863</v>
          </cell>
          <cell r="C34">
            <v>192.53429397912</v>
          </cell>
          <cell r="D34">
            <v>19.0509327459953</v>
          </cell>
        </row>
        <row r="35">
          <cell r="B35">
            <v>27.516323883601</v>
          </cell>
          <cell r="C35">
            <v>229.823692550342</v>
          </cell>
          <cell r="D35">
            <v>26.946606092236</v>
          </cell>
        </row>
        <row r="36">
          <cell r="B36">
            <v>0.294544207224805</v>
          </cell>
          <cell r="C36">
            <v>18.7353288846208</v>
          </cell>
          <cell r="D36">
            <v>2.04630077136411</v>
          </cell>
        </row>
        <row r="37">
          <cell r="B37">
            <v>156.132047175457</v>
          </cell>
          <cell r="C37">
            <v>115.978855980276</v>
          </cell>
          <cell r="D37">
            <v>24.532675656398</v>
          </cell>
        </row>
        <row r="38">
          <cell r="B38">
            <v>70.1821654181523</v>
          </cell>
          <cell r="C38">
            <v>75.2658163347699</v>
          </cell>
          <cell r="D38">
            <v>12.5315140411184</v>
          </cell>
        </row>
        <row r="39">
          <cell r="B39">
            <v>9.52051143749328</v>
          </cell>
          <cell r="C39">
            <v>22.9180997006585</v>
          </cell>
          <cell r="D39">
            <v>4.36976957040894</v>
          </cell>
        </row>
        <row r="40">
          <cell r="B40">
            <v>125.538796090806</v>
          </cell>
          <cell r="C40">
            <v>32.0805569036138</v>
          </cell>
          <cell r="D40">
            <v>5.7584296745391</v>
          </cell>
        </row>
        <row r="41">
          <cell r="B41">
            <v>247.349471132452</v>
          </cell>
          <cell r="C41">
            <v>64.8025047301391</v>
          </cell>
          <cell r="D41">
            <v>15.7782054135522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2"/>
  <sheetViews>
    <sheetView tabSelected="1" workbookViewId="0">
      <selection activeCell="A1" sqref="A1:D2"/>
    </sheetView>
  </sheetViews>
  <sheetFormatPr defaultColWidth="8.8421052631579" defaultRowHeight="14.1" outlineLevelCol="3"/>
  <cols>
    <col min="1" max="1" width="12.3157894736842" customWidth="1"/>
    <col min="2" max="4" width="12.7894736842105"/>
  </cols>
  <sheetData>
    <row r="1" spans="2:2">
      <c r="B1" t="s">
        <v>0</v>
      </c>
    </row>
    <row r="2" spans="1:4">
      <c r="A2" t="s">
        <v>1</v>
      </c>
      <c r="B2" t="s">
        <v>2</v>
      </c>
      <c r="C2" t="s">
        <v>3</v>
      </c>
      <c r="D2" t="s">
        <v>4</v>
      </c>
    </row>
    <row r="3" spans="1:4">
      <c r="A3" t="str">
        <f>'[1]Raw-Sectoral'!$A2</f>
        <v>Beijing2018</v>
      </c>
      <c r="B3">
        <f>'[1]Raw-Sectoral'!$B2*100/SUM('[1]Raw-Sectoral'!$B$2:$B$31)</f>
        <v>0.579420711176225</v>
      </c>
      <c r="C3">
        <f>'[1]Raw-Sectoral'!$C2*100/SUM('[1]Raw-Sectoral'!$C$2:$C$31)</f>
        <v>0.163566887771215</v>
      </c>
      <c r="D3">
        <f>'[1]Raw-Sectoral'!$D2*100/SUM('[1]Raw-Sectoral'!$D$2:$D$31)</f>
        <v>3.69797340749322</v>
      </c>
    </row>
    <row r="4" spans="1:4">
      <c r="A4" t="str">
        <f>'[1]Raw-Sectoral'!$A3</f>
        <v>Tianjin2018</v>
      </c>
      <c r="B4">
        <f>'[1]Raw-Sectoral'!$B3*100/SUM('[1]Raw-Sectoral'!$B$2:$B$31)</f>
        <v>1.22943180250777</v>
      </c>
      <c r="C4">
        <f>'[1]Raw-Sectoral'!$C3*100/SUM('[1]Raw-Sectoral'!$C$2:$C$31)</f>
        <v>1.79207203090829</v>
      </c>
      <c r="D4">
        <f>'[1]Raw-Sectoral'!$D3*100/SUM('[1]Raw-Sectoral'!$D$2:$D$31)</f>
        <v>1.19242885535831</v>
      </c>
    </row>
    <row r="5" spans="1:4">
      <c r="A5" t="str">
        <f>'[1]Raw-Sectoral'!$A4</f>
        <v>Hebei2018</v>
      </c>
      <c r="B5">
        <f>'[1]Raw-Sectoral'!$B4*100/SUM('[1]Raw-Sectoral'!$B$2:$B$31)</f>
        <v>5.95758220248658</v>
      </c>
      <c r="C5">
        <f>'[1]Raw-Sectoral'!$C4*100/SUM('[1]Raw-Sectoral'!$C$2:$C$31)</f>
        <v>14.9803138636757</v>
      </c>
      <c r="D5">
        <f>'[1]Raw-Sectoral'!$D4*100/SUM('[1]Raw-Sectoral'!$D$2:$D$31)</f>
        <v>2.48304066312133</v>
      </c>
    </row>
    <row r="6" spans="1:4">
      <c r="A6" t="str">
        <f>'[1]Raw-Sectoral'!$A5</f>
        <v>Shanxi2018</v>
      </c>
      <c r="B6">
        <f>'[1]Raw-Sectoral'!$B5*100/SUM('[1]Raw-Sectoral'!$B$2:$B$31)</f>
        <v>5.78295650543931</v>
      </c>
      <c r="C6">
        <f>'[1]Raw-Sectoral'!$C5*100/SUM('[1]Raw-Sectoral'!$C$2:$C$31)</f>
        <v>5.24695786004738</v>
      </c>
      <c r="D6">
        <f>'[1]Raw-Sectoral'!$D5*100/SUM('[1]Raw-Sectoral'!$D$2:$D$31)</f>
        <v>2.55771823069056</v>
      </c>
    </row>
    <row r="7" spans="1:4">
      <c r="A7" t="str">
        <f>'[1]Raw-Sectoral'!$A6</f>
        <v>InnerMongolia2018</v>
      </c>
      <c r="B7">
        <f>'[1]Raw-Sectoral'!$B6*100/SUM('[1]Raw-Sectoral'!$B$2:$B$31)</f>
        <v>9.99484380203698</v>
      </c>
      <c r="C7">
        <f>'[1]Raw-Sectoral'!$C6*100/SUM('[1]Raw-Sectoral'!$C$2:$C$31)</f>
        <v>3.66944834278196</v>
      </c>
      <c r="D7">
        <f>'[1]Raw-Sectoral'!$D6*100/SUM('[1]Raw-Sectoral'!$D$2:$D$31)</f>
        <v>2.21385839033636</v>
      </c>
    </row>
    <row r="8" spans="1:4">
      <c r="A8" t="str">
        <f>'[1]Raw-Sectoral'!$A7</f>
        <v>Liaoning2018</v>
      </c>
      <c r="B8">
        <f>'[1]Raw-Sectoral'!$B7*100/SUM('[1]Raw-Sectoral'!$B$2:$B$31)</f>
        <v>4.34882657536543</v>
      </c>
      <c r="C8">
        <f>'[1]Raw-Sectoral'!$C7*100/SUM('[1]Raw-Sectoral'!$C$2:$C$31)</f>
        <v>6.01214562784325</v>
      </c>
      <c r="D8">
        <f>'[1]Raw-Sectoral'!$D7*100/SUM('[1]Raw-Sectoral'!$D$2:$D$31)</f>
        <v>5.30214749764363</v>
      </c>
    </row>
    <row r="9" spans="1:4">
      <c r="A9" t="str">
        <f>'[1]Raw-Sectoral'!$A8</f>
        <v>Jilin2018</v>
      </c>
      <c r="B9">
        <f>'[1]Raw-Sectoral'!$B8*100/SUM('[1]Raw-Sectoral'!$B$2:$B$31)</f>
        <v>2.00631376129766</v>
      </c>
      <c r="C9">
        <f>'[1]Raw-Sectoral'!$C8*100/SUM('[1]Raw-Sectoral'!$C$2:$C$31)</f>
        <v>1.76859039268967</v>
      </c>
      <c r="D9">
        <f>'[1]Raw-Sectoral'!$D8*100/SUM('[1]Raw-Sectoral'!$D$2:$D$31)</f>
        <v>1.51446021507881</v>
      </c>
    </row>
    <row r="10" spans="1:4">
      <c r="A10" t="str">
        <f>'[1]Raw-Sectoral'!$A9</f>
        <v>Heilongjiang2018</v>
      </c>
      <c r="B10">
        <f>'[1]Raw-Sectoral'!$B9*100/SUM('[1]Raw-Sectoral'!$B$2:$B$31)</f>
        <v>2.69719150904677</v>
      </c>
      <c r="C10">
        <f>'[1]Raw-Sectoral'!$C9*100/SUM('[1]Raw-Sectoral'!$C$2:$C$31)</f>
        <v>1.20000448766415</v>
      </c>
      <c r="D10">
        <f>'[1]Raw-Sectoral'!$D9*100/SUM('[1]Raw-Sectoral'!$D$2:$D$31)</f>
        <v>2.40087408789996</v>
      </c>
    </row>
    <row r="11" spans="1:4">
      <c r="A11" t="str">
        <f>'[1]Raw-Sectoral'!$A10</f>
        <v>Shanghai2018</v>
      </c>
      <c r="B11">
        <f>'[1]Raw-Sectoral'!$B10*100/SUM('[1]Raw-Sectoral'!$B$2:$B$31)</f>
        <v>1.21671741837999</v>
      </c>
      <c r="C11">
        <f>'[1]Raw-Sectoral'!$C10*100/SUM('[1]Raw-Sectoral'!$C$2:$C$31)</f>
        <v>1.45075960264112</v>
      </c>
      <c r="D11">
        <f>'[1]Raw-Sectoral'!$D10*100/SUM('[1]Raw-Sectoral'!$D$2:$D$31)</f>
        <v>6.97170452584985</v>
      </c>
    </row>
    <row r="12" spans="1:4">
      <c r="A12" t="str">
        <f>'[1]Raw-Sectoral'!$A11</f>
        <v>Jiangsu2018</v>
      </c>
      <c r="B12">
        <f>'[1]Raw-Sectoral'!$B11*100/SUM('[1]Raw-Sectoral'!$B$2:$B$31)</f>
        <v>7.97331384226144</v>
      </c>
      <c r="C12">
        <f>'[1]Raw-Sectoral'!$C11*100/SUM('[1]Raw-Sectoral'!$C$2:$C$31)</f>
        <v>7.27320159323281</v>
      </c>
      <c r="D12">
        <f>'[1]Raw-Sectoral'!$D11*100/SUM('[1]Raw-Sectoral'!$D$2:$D$31)</f>
        <v>6.24154355605839</v>
      </c>
    </row>
    <row r="13" spans="1:4">
      <c r="A13" t="str">
        <f>'[1]Raw-Sectoral'!$A12</f>
        <v>Zhejiang2018</v>
      </c>
      <c r="B13">
        <f>'[1]Raw-Sectoral'!$B12*100/SUM('[1]Raw-Sectoral'!$B$2:$B$31)</f>
        <v>4.45574261265052</v>
      </c>
      <c r="C13">
        <f>'[1]Raw-Sectoral'!$C12*100/SUM('[1]Raw-Sectoral'!$C$2:$C$31)</f>
        <v>2.35273139499279</v>
      </c>
      <c r="D13">
        <f>'[1]Raw-Sectoral'!$D12*100/SUM('[1]Raw-Sectoral'!$D$2:$D$31)</f>
        <v>4.10314288608731</v>
      </c>
    </row>
    <row r="14" spans="1:4">
      <c r="A14" t="str">
        <f>'[1]Raw-Sectoral'!$A13</f>
        <v>Anhui2018</v>
      </c>
      <c r="B14">
        <f>'[1]Raw-Sectoral'!$B13*100/SUM('[1]Raw-Sectoral'!$B$2:$B$31)</f>
        <v>4.14965641018919</v>
      </c>
      <c r="C14">
        <f>'[1]Raw-Sectoral'!$C13*100/SUM('[1]Raw-Sectoral'!$C$2:$C$31)</f>
        <v>3.55380811763284</v>
      </c>
      <c r="D14">
        <f>'[1]Raw-Sectoral'!$D13*100/SUM('[1]Raw-Sectoral'!$D$2:$D$31)</f>
        <v>3.10471722070975</v>
      </c>
    </row>
    <row r="15" spans="1:4">
      <c r="A15" t="str">
        <f>'[1]Raw-Sectoral'!$A14</f>
        <v>Fujian2018</v>
      </c>
      <c r="B15">
        <f>'[1]Raw-Sectoral'!$B14*100/SUM('[1]Raw-Sectoral'!$B$2:$B$31)</f>
        <v>2.53304992356641</v>
      </c>
      <c r="C15">
        <f>'[1]Raw-Sectoral'!$C14*100/SUM('[1]Raw-Sectoral'!$C$2:$C$31)</f>
        <v>2.5351407674184</v>
      </c>
      <c r="D15">
        <f>'[1]Raw-Sectoral'!$D14*100/SUM('[1]Raw-Sectoral'!$D$2:$D$31)</f>
        <v>3.36591267955196</v>
      </c>
    </row>
    <row r="16" spans="1:4">
      <c r="A16" t="str">
        <f>'[1]Raw-Sectoral'!$A15</f>
        <v>Jiangxi2018</v>
      </c>
      <c r="B16">
        <f>'[1]Raw-Sectoral'!$B15*100/SUM('[1]Raw-Sectoral'!$B$2:$B$31)</f>
        <v>1.92036513348745</v>
      </c>
      <c r="C16">
        <f>'[1]Raw-Sectoral'!$C15*100/SUM('[1]Raw-Sectoral'!$C$2:$C$31)</f>
        <v>2.78204821270369</v>
      </c>
      <c r="D16">
        <f>'[1]Raw-Sectoral'!$D15*100/SUM('[1]Raw-Sectoral'!$D$2:$D$31)</f>
        <v>2.34890579858458</v>
      </c>
    </row>
    <row r="17" spans="1:4">
      <c r="A17" t="str">
        <f>'[1]Raw-Sectoral'!$A16</f>
        <v>Shandong2018</v>
      </c>
      <c r="B17">
        <f>'[1]Raw-Sectoral'!$B16*100/SUM('[1]Raw-Sectoral'!$B$2:$B$31)</f>
        <v>10.1459533128077</v>
      </c>
      <c r="C17">
        <f>'[1]Raw-Sectoral'!$C16*100/SUM('[1]Raw-Sectoral'!$C$2:$C$31)</f>
        <v>7.25467310403668</v>
      </c>
      <c r="D17">
        <f>'[1]Raw-Sectoral'!$D16*100/SUM('[1]Raw-Sectoral'!$D$2:$D$31)</f>
        <v>6.00018051993889</v>
      </c>
    </row>
    <row r="18" spans="1:4">
      <c r="A18" t="str">
        <f>'[1]Raw-Sectoral'!$A17</f>
        <v>Henan2018</v>
      </c>
      <c r="B18">
        <f>'[1]Raw-Sectoral'!$B17*100/SUM('[1]Raw-Sectoral'!$B$2:$B$31)</f>
        <v>4.97162473657762</v>
      </c>
      <c r="C18">
        <f>'[1]Raw-Sectoral'!$C17*100/SUM('[1]Raw-Sectoral'!$C$2:$C$31)</f>
        <v>4.16836752357453</v>
      </c>
      <c r="D18">
        <f>'[1]Raw-Sectoral'!$D17*100/SUM('[1]Raw-Sectoral'!$D$2:$D$31)</f>
        <v>4.36329305986938</v>
      </c>
    </row>
    <row r="19" spans="1:4">
      <c r="A19" t="str">
        <f>'[1]Raw-Sectoral'!$A18</f>
        <v>Hubei2018</v>
      </c>
      <c r="B19">
        <f>'[1]Raw-Sectoral'!$B18*100/SUM('[1]Raw-Sectoral'!$B$2:$B$31)</f>
        <v>2.77922461060182</v>
      </c>
      <c r="C19">
        <f>'[1]Raw-Sectoral'!$C18*100/SUM('[1]Raw-Sectoral'!$C$2:$C$31)</f>
        <v>2.68854941389629</v>
      </c>
      <c r="D19">
        <f>'[1]Raw-Sectoral'!$D18*100/SUM('[1]Raw-Sectoral'!$D$2:$D$31)</f>
        <v>5.1450870833179</v>
      </c>
    </row>
    <row r="20" spans="1:4">
      <c r="A20" t="str">
        <f>'[1]Raw-Sectoral'!$A19</f>
        <v>Hunan2018</v>
      </c>
      <c r="B20">
        <f>'[1]Raw-Sectoral'!$B19*100/SUM('[1]Raw-Sectoral'!$B$2:$B$31)</f>
        <v>1.96803546562136</v>
      </c>
      <c r="C20">
        <f>'[1]Raw-Sectoral'!$C19*100/SUM('[1]Raw-Sectoral'!$C$2:$C$31)</f>
        <v>3.29998612387049</v>
      </c>
      <c r="D20">
        <f>'[1]Raw-Sectoral'!$D19*100/SUM('[1]Raw-Sectoral'!$D$2:$D$31)</f>
        <v>4.35443143384312</v>
      </c>
    </row>
    <row r="21" spans="1:4">
      <c r="A21" t="str">
        <f>'[1]Raw-Sectoral'!$A20</f>
        <v>Guangdong2018</v>
      </c>
      <c r="B21">
        <f>'[1]Raw-Sectoral'!$B20*100/SUM('[1]Raw-Sectoral'!$B$2:$B$31)</f>
        <v>5.50608940218183</v>
      </c>
      <c r="C21">
        <f>'[1]Raw-Sectoral'!$C20*100/SUM('[1]Raw-Sectoral'!$C$2:$C$31)</f>
        <v>3.7789240008515</v>
      </c>
      <c r="D21">
        <f>'[1]Raw-Sectoral'!$D20*100/SUM('[1]Raw-Sectoral'!$D$2:$D$31)</f>
        <v>9.67130952323481</v>
      </c>
    </row>
    <row r="22" spans="1:4">
      <c r="A22" t="str">
        <f>'[1]Raw-Sectoral'!$A21</f>
        <v>Guangxi2018</v>
      </c>
      <c r="B22">
        <f>'[1]Raw-Sectoral'!$B21*100/SUM('[1]Raw-Sectoral'!$B$2:$B$31)</f>
        <v>1.64143280858867</v>
      </c>
      <c r="C22">
        <f>'[1]Raw-Sectoral'!$C21*100/SUM('[1]Raw-Sectoral'!$C$2:$C$31)</f>
        <v>3.26240540553771</v>
      </c>
      <c r="D22">
        <f>'[1]Raw-Sectoral'!$D21*100/SUM('[1]Raw-Sectoral'!$D$2:$D$31)</f>
        <v>2.87278118449572</v>
      </c>
    </row>
    <row r="23" spans="1:4">
      <c r="A23" t="str">
        <f>'[1]Raw-Sectoral'!$A22</f>
        <v>Hainan2018</v>
      </c>
      <c r="B23">
        <f>'[1]Raw-Sectoral'!$B22*100/SUM('[1]Raw-Sectoral'!$B$2:$B$31)</f>
        <v>0.396148046740444</v>
      </c>
      <c r="C23">
        <f>'[1]Raw-Sectoral'!$C22*100/SUM('[1]Raw-Sectoral'!$C$2:$C$31)</f>
        <v>0.292314066948118</v>
      </c>
      <c r="D23">
        <f>'[1]Raw-Sectoral'!$D22*100/SUM('[1]Raw-Sectoral'!$D$2:$D$31)</f>
        <v>0.809509323639076</v>
      </c>
    </row>
    <row r="24" spans="1:4">
      <c r="A24" t="str">
        <f>'[1]Raw-Sectoral'!$A23</f>
        <v>Chongqing2018</v>
      </c>
      <c r="B24">
        <f>'[1]Raw-Sectoral'!$B23*100/SUM('[1]Raw-Sectoral'!$B$2:$B$31)</f>
        <v>1.13848319983623</v>
      </c>
      <c r="C24">
        <f>'[1]Raw-Sectoral'!$C23*100/SUM('[1]Raw-Sectoral'!$C$2:$C$31)</f>
        <v>1.92964766890861</v>
      </c>
      <c r="D24">
        <f>'[1]Raw-Sectoral'!$D23*100/SUM('[1]Raw-Sectoral'!$D$2:$D$31)</f>
        <v>2.49807489331689</v>
      </c>
    </row>
    <row r="25" spans="1:4">
      <c r="A25" t="str">
        <f>'[1]Raw-Sectoral'!$A24</f>
        <v>Sichuan2018</v>
      </c>
      <c r="B25">
        <f>'[1]Raw-Sectoral'!$B24*100/SUM('[1]Raw-Sectoral'!$B$2:$B$31)</f>
        <v>0.949073853815256</v>
      </c>
      <c r="C25">
        <f>'[1]Raw-Sectoral'!$C24*100/SUM('[1]Raw-Sectoral'!$C$2:$C$31)</f>
        <v>4.96871621227121</v>
      </c>
      <c r="D25">
        <f>'[1]Raw-Sectoral'!$D24*100/SUM('[1]Raw-Sectoral'!$D$2:$D$31)</f>
        <v>4.00788032901688</v>
      </c>
    </row>
    <row r="26" spans="1:4">
      <c r="A26" t="str">
        <f>'[1]Raw-Sectoral'!$A25</f>
        <v>Guizhou2018</v>
      </c>
      <c r="B26">
        <f>'[1]Raw-Sectoral'!$B25*100/SUM('[1]Raw-Sectoral'!$B$2:$B$31)</f>
        <v>2.25480304514613</v>
      </c>
      <c r="C26">
        <f>'[1]Raw-Sectoral'!$C25*100/SUM('[1]Raw-Sectoral'!$C$2:$C$31)</f>
        <v>1.74219693502569</v>
      </c>
      <c r="D26">
        <f>'[1]Raw-Sectoral'!$D25*100/SUM('[1]Raw-Sectoral'!$D$2:$D$31)</f>
        <v>2.10936134525354</v>
      </c>
    </row>
    <row r="27" spans="1:4">
      <c r="A27" t="str">
        <f>'[1]Raw-Sectoral'!$A26</f>
        <v>Yunnan2018</v>
      </c>
      <c r="B27">
        <f>'[1]Raw-Sectoral'!$B26*100/SUM('[1]Raw-Sectoral'!$B$2:$B$31)</f>
        <v>0.825361799596099</v>
      </c>
      <c r="C27">
        <f>'[1]Raw-Sectoral'!$C26*100/SUM('[1]Raw-Sectoral'!$C$2:$C$31)</f>
        <v>3.52682141198399</v>
      </c>
      <c r="D27">
        <f>'[1]Raw-Sectoral'!$D26*100/SUM('[1]Raw-Sectoral'!$D$2:$D$31)</f>
        <v>3.42858332867928</v>
      </c>
    </row>
    <row r="28" spans="1:4">
      <c r="A28" t="str">
        <f>'[1]Raw-Sectoral'!$A27</f>
        <v>Shaanxi2018</v>
      </c>
      <c r="B28">
        <f>'[1]Raw-Sectoral'!$B27*100/SUM('[1]Raw-Sectoral'!$B$2:$B$31)</f>
        <v>2.84190860841425</v>
      </c>
      <c r="C28">
        <f>'[1]Raw-Sectoral'!$C27*100/SUM('[1]Raw-Sectoral'!$C$2:$C$31)</f>
        <v>2.46338326040701</v>
      </c>
      <c r="D28">
        <f>'[1]Raw-Sectoral'!$D27*100/SUM('[1]Raw-Sectoral'!$D$2:$D$31)</f>
        <v>2.00889365660571</v>
      </c>
    </row>
    <row r="29" spans="1:4">
      <c r="A29" t="str">
        <f>'[1]Raw-Sectoral'!$A28</f>
        <v>Gansu2018</v>
      </c>
      <c r="B29">
        <f>'[1]Raw-Sectoral'!$B28*100/SUM('[1]Raw-Sectoral'!$B$2:$B$31)</f>
        <v>1.64605408569613</v>
      </c>
      <c r="C29">
        <f>'[1]Raw-Sectoral'!$C28*100/SUM('[1]Raw-Sectoral'!$C$2:$C$31)</f>
        <v>1.37466135834795</v>
      </c>
      <c r="D29">
        <f>'[1]Raw-Sectoral'!$D28*100/SUM('[1]Raw-Sectoral'!$D$2:$D$31)</f>
        <v>1.25123875068578</v>
      </c>
    </row>
    <row r="30" spans="1:4">
      <c r="A30" t="str">
        <f>'[1]Raw-Sectoral'!$A29</f>
        <v>Qinghai2018</v>
      </c>
      <c r="B30">
        <f>'[1]Raw-Sectoral'!$B29*100/SUM('[1]Raw-Sectoral'!$B$2:$B$31)</f>
        <v>0.270817042094904</v>
      </c>
      <c r="C30">
        <f>'[1]Raw-Sectoral'!$C29*100/SUM('[1]Raw-Sectoral'!$C$2:$C$31)</f>
        <v>0.738585814168994</v>
      </c>
      <c r="D30">
        <f>'[1]Raw-Sectoral'!$D29*100/SUM('[1]Raw-Sectoral'!$D$2:$D$31)</f>
        <v>0.610500303654225</v>
      </c>
    </row>
    <row r="31" spans="1:4">
      <c r="A31" t="str">
        <f>'[1]Raw-Sectoral'!$A30</f>
        <v>Ningxia2018</v>
      </c>
      <c r="B31">
        <f>'[1]Raw-Sectoral'!$B30*100/SUM('[1]Raw-Sectoral'!$B$2:$B$31)</f>
        <v>2.71300871242478</v>
      </c>
      <c r="C31">
        <f>'[1]Raw-Sectoral'!$C30*100/SUM('[1]Raw-Sectoral'!$C$2:$C$31)</f>
        <v>1.0478462305926</v>
      </c>
      <c r="D31">
        <f>'[1]Raw-Sectoral'!$D30*100/SUM('[1]Raw-Sectoral'!$D$2:$D$31)</f>
        <v>0.437686390421729</v>
      </c>
    </row>
    <row r="32" spans="1:4">
      <c r="A32" t="str">
        <f>'[1]Raw-Sectoral'!$A31</f>
        <v>Xinjiang2018</v>
      </c>
      <c r="B32">
        <f>'[1]Raw-Sectoral'!$B31*100/SUM('[1]Raw-Sectoral'!$B$2:$B$31)</f>
        <v>5.10656905996506</v>
      </c>
      <c r="C32">
        <f>'[1]Raw-Sectoral'!$C31*100/SUM('[1]Raw-Sectoral'!$C$2:$C$31)</f>
        <v>2.68213228757532</v>
      </c>
      <c r="D32">
        <f>'[1]Raw-Sectoral'!$D31*100/SUM('[1]Raw-Sectoral'!$D$2:$D$31)</f>
        <v>2.93276085956308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3" sqref="A3:A32"/>
    </sheetView>
  </sheetViews>
  <sheetFormatPr defaultColWidth="8.8421052631579" defaultRowHeight="14.1" outlineLevelCol="7"/>
  <cols>
    <col min="2" max="4" width="12.7894736842105"/>
    <col min="6" max="8" width="12.7894736842105"/>
  </cols>
  <sheetData>
    <row r="1" spans="2:6">
      <c r="B1" t="s">
        <v>5</v>
      </c>
      <c r="F1" t="s">
        <v>6</v>
      </c>
    </row>
    <row r="2" spans="2:8">
      <c r="B2" t="s">
        <v>2</v>
      </c>
      <c r="C2" t="s">
        <v>3</v>
      </c>
      <c r="D2" t="s">
        <v>7</v>
      </c>
      <c r="F2" t="s">
        <v>2</v>
      </c>
      <c r="G2" t="s">
        <v>3</v>
      </c>
      <c r="H2" t="s">
        <v>7</v>
      </c>
    </row>
    <row r="3" spans="1:8">
      <c r="A3" s="1" t="s">
        <v>8</v>
      </c>
      <c r="B3">
        <f>[2]Sheet1!B11</f>
        <v>37.5569844413533</v>
      </c>
      <c r="C3">
        <f>[2]Sheet1!C11</f>
        <v>5.60801387625071</v>
      </c>
      <c r="D3">
        <f>[2]Sheet1!D11</f>
        <v>22.8318226752378</v>
      </c>
      <c r="F3">
        <f>B3*100/SUM($B$3:$B$32)</f>
        <v>0.822045836653255</v>
      </c>
      <c r="G3">
        <f>C3*100/SUM($C$3:$C$32)</f>
        <v>0.13735133078041</v>
      </c>
      <c r="H3">
        <f>D3*100/SUM($D$3:$D$32)</f>
        <v>2.47647382416964</v>
      </c>
    </row>
    <row r="4" spans="1:8">
      <c r="A4" s="1" t="s">
        <v>9</v>
      </c>
      <c r="B4">
        <f>[2]Sheet1!B12</f>
        <v>62.0950149481434</v>
      </c>
      <c r="C4">
        <f>[2]Sheet1!C12</f>
        <v>11.8094978460839</v>
      </c>
      <c r="D4">
        <f>[2]Sheet1!D12</f>
        <v>11.8785945294803</v>
      </c>
      <c r="F4">
        <f t="shared" ref="F4:F32" si="0">B4*100/SUM($B$3:$B$32)</f>
        <v>1.3591333083398</v>
      </c>
      <c r="G4">
        <f t="shared" ref="G4:G32" si="1">C4*100/SUM($C$3:$C$32)</f>
        <v>0.289237915740046</v>
      </c>
      <c r="H4">
        <f t="shared" ref="H4:H32" si="2">D4*100/SUM($D$3:$D$32)</f>
        <v>1.28842225338789</v>
      </c>
    </row>
    <row r="5" spans="1:8">
      <c r="A5" s="1" t="s">
        <v>10</v>
      </c>
      <c r="B5">
        <f>[2]Sheet1!B13</f>
        <v>243.773735273217</v>
      </c>
      <c r="C5">
        <f>[2]Sheet1!C13</f>
        <v>177.036529498213</v>
      </c>
      <c r="D5">
        <f>[2]Sheet1!D13</f>
        <v>60.8530864670169</v>
      </c>
      <c r="F5">
        <f t="shared" si="0"/>
        <v>5.33571017874671</v>
      </c>
      <c r="G5">
        <f t="shared" si="1"/>
        <v>4.33597410061719</v>
      </c>
      <c r="H5">
        <f t="shared" si="2"/>
        <v>6.60048380276453</v>
      </c>
    </row>
    <row r="6" spans="1:8">
      <c r="A6" s="1" t="s">
        <v>11</v>
      </c>
      <c r="B6">
        <f>[2]Sheet1!B14</f>
        <v>260.830232783129</v>
      </c>
      <c r="C6">
        <f>[2]Sheet1!C14</f>
        <v>85.5820892198842</v>
      </c>
      <c r="D6">
        <f>[2]Sheet1!D14</f>
        <v>25.9383868085819</v>
      </c>
      <c r="F6">
        <f t="shared" si="0"/>
        <v>5.70904214281333</v>
      </c>
      <c r="G6">
        <f t="shared" si="1"/>
        <v>2.09607431520438</v>
      </c>
      <c r="H6">
        <f t="shared" si="2"/>
        <v>2.81343004832929</v>
      </c>
    </row>
    <row r="7" spans="1:8">
      <c r="A7" s="1" t="s">
        <v>12</v>
      </c>
      <c r="B7">
        <f>[2]Sheet1!B15</f>
        <v>402.482291294736</v>
      </c>
      <c r="C7">
        <f>[2]Sheet1!C15</f>
        <v>56.0156239349379</v>
      </c>
      <c r="D7">
        <f>[2]Sheet1!D15</f>
        <v>21.1561147199221</v>
      </c>
      <c r="F7">
        <f t="shared" si="0"/>
        <v>8.80951697285892</v>
      </c>
      <c r="G7">
        <f t="shared" si="1"/>
        <v>1.37193321231625</v>
      </c>
      <c r="H7">
        <f t="shared" si="2"/>
        <v>2.29471667988379</v>
      </c>
    </row>
    <row r="8" spans="1:8">
      <c r="A8" s="1" t="s">
        <v>13</v>
      </c>
      <c r="B8">
        <f>[2]Sheet1!B16</f>
        <v>131.259655226635</v>
      </c>
      <c r="C8">
        <f>[2]Sheet1!C16</f>
        <v>77.1753773309929</v>
      </c>
      <c r="D8">
        <f>[2]Sheet1!D16</f>
        <v>31.6748016590069</v>
      </c>
      <c r="F8">
        <f t="shared" si="0"/>
        <v>2.87300630507461</v>
      </c>
      <c r="G8">
        <f t="shared" si="1"/>
        <v>1.8901773450994</v>
      </c>
      <c r="H8">
        <f t="shared" si="2"/>
        <v>3.43563535465653</v>
      </c>
    </row>
    <row r="9" spans="1:8">
      <c r="A9" s="1" t="s">
        <v>14</v>
      </c>
      <c r="B9">
        <f>[2]Sheet1!B17</f>
        <v>63.6000745733602</v>
      </c>
      <c r="C9">
        <f>[2]Sheet1!C17</f>
        <v>29.235657572689</v>
      </c>
      <c r="D9">
        <f>[2]Sheet1!D17</f>
        <v>16.781448988992</v>
      </c>
      <c r="F9">
        <f t="shared" si="0"/>
        <v>1.39207599575807</v>
      </c>
      <c r="G9">
        <f t="shared" si="1"/>
        <v>0.716038968957375</v>
      </c>
      <c r="H9">
        <f t="shared" si="2"/>
        <v>1.82021469525292</v>
      </c>
    </row>
    <row r="10" spans="1:8">
      <c r="A10" s="1" t="s">
        <v>15</v>
      </c>
      <c r="B10">
        <f>[2]Sheet1!B18</f>
        <v>80.787479292705</v>
      </c>
      <c r="C10">
        <f>[2]Sheet1!C18</f>
        <v>33.5345992419556</v>
      </c>
      <c r="D10">
        <f>[2]Sheet1!D18</f>
        <v>18.9882849601561</v>
      </c>
      <c r="F10">
        <f t="shared" si="0"/>
        <v>1.76827325180973</v>
      </c>
      <c r="G10">
        <f t="shared" si="1"/>
        <v>0.821328537109422</v>
      </c>
      <c r="H10">
        <f t="shared" si="2"/>
        <v>2.05958110916394</v>
      </c>
    </row>
    <row r="11" spans="1:8">
      <c r="A11" s="1" t="s">
        <v>16</v>
      </c>
      <c r="B11">
        <f>[2]Sheet1!B19</f>
        <v>70.0002888889199</v>
      </c>
      <c r="C11">
        <f>[2]Sheet1!C19</f>
        <v>7.70958815001093</v>
      </c>
      <c r="D11">
        <f>[2]Sheet1!D19</f>
        <v>15.6457187304015</v>
      </c>
      <c r="F11">
        <f t="shared" si="0"/>
        <v>1.53216364150636</v>
      </c>
      <c r="G11">
        <f t="shared" si="1"/>
        <v>0.188823033526592</v>
      </c>
      <c r="H11">
        <f t="shared" si="2"/>
        <v>1.69702670904947</v>
      </c>
    </row>
    <row r="12" spans="1:8">
      <c r="A12" s="1" t="s">
        <v>17</v>
      </c>
      <c r="B12">
        <f>[2]Sheet1!B20</f>
        <v>394.935821868879</v>
      </c>
      <c r="C12">
        <f>[2]Sheet1!C20</f>
        <v>282.044908877295</v>
      </c>
      <c r="D12">
        <f>[2]Sheet1!D20</f>
        <v>70.6611340882227</v>
      </c>
      <c r="F12">
        <f t="shared" si="0"/>
        <v>8.6443401391692</v>
      </c>
      <c r="G12">
        <f t="shared" si="1"/>
        <v>6.90783661185152</v>
      </c>
      <c r="H12">
        <f t="shared" si="2"/>
        <v>7.66432235589364</v>
      </c>
    </row>
    <row r="13" spans="1:8">
      <c r="A13" s="1" t="s">
        <v>18</v>
      </c>
      <c r="B13">
        <f>[2]Sheet1!B21</f>
        <v>221.913599852201</v>
      </c>
      <c r="C13">
        <f>[2]Sheet1!C21</f>
        <v>237.148231482864</v>
      </c>
      <c r="D13">
        <f>[2]Sheet1!D21</f>
        <v>60.9713182035325</v>
      </c>
      <c r="F13">
        <f t="shared" si="0"/>
        <v>4.85723637210807</v>
      </c>
      <c r="G13">
        <f t="shared" si="1"/>
        <v>5.80822835056337</v>
      </c>
      <c r="H13">
        <f t="shared" si="2"/>
        <v>6.61330791255339</v>
      </c>
    </row>
    <row r="14" spans="1:8">
      <c r="A14" s="1" t="s">
        <v>19</v>
      </c>
      <c r="B14">
        <f>[2]Sheet1!B22</f>
        <v>233.245327098674</v>
      </c>
      <c r="C14">
        <f>[2]Sheet1!C22</f>
        <v>247.441766722801</v>
      </c>
      <c r="D14">
        <f>[2]Sheet1!D22</f>
        <v>32.3839454802522</v>
      </c>
      <c r="F14">
        <f t="shared" si="0"/>
        <v>5.10526478396312</v>
      </c>
      <c r="G14">
        <f t="shared" si="1"/>
        <v>6.06033734937091</v>
      </c>
      <c r="H14">
        <f t="shared" si="2"/>
        <v>3.51255326593614</v>
      </c>
    </row>
    <row r="15" spans="1:8">
      <c r="A15" s="1" t="s">
        <v>20</v>
      </c>
      <c r="B15">
        <f>[2]Sheet1!B23</f>
        <v>122.962712682573</v>
      </c>
      <c r="C15">
        <f>[2]Sheet1!C23</f>
        <v>169.128310842973</v>
      </c>
      <c r="D15">
        <f>[2]Sheet1!D23</f>
        <v>24.7718875022322</v>
      </c>
      <c r="F15">
        <f t="shared" si="0"/>
        <v>2.69140314452406</v>
      </c>
      <c r="G15">
        <f t="shared" si="1"/>
        <v>4.14228621389501</v>
      </c>
      <c r="H15">
        <f t="shared" si="2"/>
        <v>2.68690467016839</v>
      </c>
    </row>
    <row r="16" spans="1:8">
      <c r="A16" s="1" t="s">
        <v>21</v>
      </c>
      <c r="B16">
        <f>[2]Sheet1!B24</f>
        <v>97.7303946355975</v>
      </c>
      <c r="C16">
        <f>[2]Sheet1!C24</f>
        <v>170.442720943631</v>
      </c>
      <c r="D16">
        <f>[2]Sheet1!D24</f>
        <v>21.3804988757297</v>
      </c>
      <c r="F16">
        <f t="shared" si="0"/>
        <v>2.13911913375593</v>
      </c>
      <c r="G16">
        <f t="shared" si="1"/>
        <v>4.17447871207714</v>
      </c>
      <c r="H16">
        <f t="shared" si="2"/>
        <v>2.31905470564371</v>
      </c>
    </row>
    <row r="17" spans="1:8">
      <c r="A17" s="1" t="s">
        <v>22</v>
      </c>
      <c r="B17">
        <f>[2]Sheet1!B25</f>
        <v>457.484806524334</v>
      </c>
      <c r="C17">
        <f>[2]Sheet1!C25</f>
        <v>250.11882363014</v>
      </c>
      <c r="D17">
        <f>[2]Sheet1!D25</f>
        <v>84.6501368750779</v>
      </c>
      <c r="F17">
        <f t="shared" si="0"/>
        <v>10.0134099190712</v>
      </c>
      <c r="G17">
        <f t="shared" si="1"/>
        <v>6.12590375789124</v>
      </c>
      <c r="H17">
        <f t="shared" si="2"/>
        <v>9.18165190599809</v>
      </c>
    </row>
    <row r="18" spans="1:8">
      <c r="A18" s="1" t="s">
        <v>23</v>
      </c>
      <c r="B18">
        <f>[2]Sheet1!B26</f>
        <v>224.591782676131</v>
      </c>
      <c r="C18">
        <f>[2]Sheet1!C26</f>
        <v>185.983199876699</v>
      </c>
      <c r="D18">
        <f>[2]Sheet1!D26</f>
        <v>57.6594176095358</v>
      </c>
      <c r="F18">
        <f t="shared" si="0"/>
        <v>4.91585633515771</v>
      </c>
      <c r="G18">
        <f t="shared" si="1"/>
        <v>4.55509572008085</v>
      </c>
      <c r="H18">
        <f t="shared" si="2"/>
        <v>6.25407968772226</v>
      </c>
    </row>
    <row r="19" spans="1:8">
      <c r="A19" s="1" t="s">
        <v>24</v>
      </c>
      <c r="B19">
        <f>[2]Sheet1!B27</f>
        <v>129.689706632939</v>
      </c>
      <c r="C19">
        <f>[2]Sheet1!C27</f>
        <v>204.620922938279</v>
      </c>
      <c r="D19">
        <f>[2]Sheet1!D27</f>
        <v>30.7211361834013</v>
      </c>
      <c r="F19">
        <f t="shared" si="0"/>
        <v>2.83864333040014</v>
      </c>
      <c r="G19">
        <f t="shared" si="1"/>
        <v>5.0115703511558</v>
      </c>
      <c r="H19">
        <f t="shared" si="2"/>
        <v>3.3321951860399</v>
      </c>
    </row>
    <row r="20" spans="1:8">
      <c r="A20" s="1" t="s">
        <v>25</v>
      </c>
      <c r="B20">
        <f>[2]Sheet1!B28</f>
        <v>80.7098404732713</v>
      </c>
      <c r="C20">
        <f>[2]Sheet1!C28</f>
        <v>195.942154113868</v>
      </c>
      <c r="D20">
        <f>[2]Sheet1!D28</f>
        <v>31.0617077000073</v>
      </c>
      <c r="F20">
        <f t="shared" si="0"/>
        <v>1.76657389630429</v>
      </c>
      <c r="G20">
        <f t="shared" si="1"/>
        <v>4.79901016962406</v>
      </c>
      <c r="H20">
        <f t="shared" si="2"/>
        <v>3.36913557656979</v>
      </c>
    </row>
    <row r="21" spans="1:8">
      <c r="A21" s="1" t="s">
        <v>26</v>
      </c>
      <c r="B21">
        <f>[2]Sheet1!B29</f>
        <v>295.914253633329</v>
      </c>
      <c r="C21">
        <f>[2]Sheet1!C29</f>
        <v>295.989957481866</v>
      </c>
      <c r="D21">
        <f>[2]Sheet1!D29</f>
        <v>84.1727075295754</v>
      </c>
      <c r="F21">
        <f t="shared" si="0"/>
        <v>6.47695984712207</v>
      </c>
      <c r="G21">
        <f t="shared" si="1"/>
        <v>7.24937838152272</v>
      </c>
      <c r="H21">
        <f t="shared" si="2"/>
        <v>9.12986711010837</v>
      </c>
    </row>
    <row r="22" spans="1:8">
      <c r="A22" s="1" t="s">
        <v>27</v>
      </c>
      <c r="B22">
        <f>[2]Sheet1!B30</f>
        <v>89.8211116930903</v>
      </c>
      <c r="C22">
        <f>[2]Sheet1!C30</f>
        <v>216.49560300704</v>
      </c>
      <c r="D22">
        <f>[2]Sheet1!D30</f>
        <v>23.4037228612745</v>
      </c>
      <c r="F22">
        <f t="shared" si="0"/>
        <v>1.96600105171307</v>
      </c>
      <c r="G22">
        <f t="shared" si="1"/>
        <v>5.30240470820742</v>
      </c>
      <c r="H22">
        <f t="shared" si="2"/>
        <v>2.53850548326682</v>
      </c>
    </row>
    <row r="23" spans="1:8">
      <c r="A23" s="1" t="s">
        <v>28</v>
      </c>
      <c r="B23">
        <f>[2]Sheet1!B31</f>
        <v>18.6998557792047</v>
      </c>
      <c r="C23">
        <f>[2]Sheet1!C31</f>
        <v>35.3504667892752</v>
      </c>
      <c r="D23">
        <f>[2]Sheet1!D31</f>
        <v>5.04728522880785</v>
      </c>
      <c r="F23">
        <f t="shared" si="0"/>
        <v>0.409301726908233</v>
      </c>
      <c r="G23">
        <f t="shared" si="1"/>
        <v>0.865802718102721</v>
      </c>
      <c r="H23">
        <f t="shared" si="2"/>
        <v>0.547458252897916</v>
      </c>
    </row>
    <row r="24" spans="1:8">
      <c r="A24" s="1" t="s">
        <v>29</v>
      </c>
      <c r="B24">
        <f>[2]Sheet1!B32</f>
        <v>48.8970205044461</v>
      </c>
      <c r="C24">
        <f>[2]Sheet1!C32</f>
        <v>121.350246296021</v>
      </c>
      <c r="D24">
        <f>[2]Sheet1!D32</f>
        <v>16.6692350354726</v>
      </c>
      <c r="F24">
        <f t="shared" si="0"/>
        <v>1.07025611156816</v>
      </c>
      <c r="G24">
        <f t="shared" si="1"/>
        <v>2.97210709300747</v>
      </c>
      <c r="H24">
        <f t="shared" si="2"/>
        <v>1.80804330961498</v>
      </c>
    </row>
    <row r="25" spans="1:8">
      <c r="A25" s="1" t="s">
        <v>30</v>
      </c>
      <c r="B25">
        <f>[2]Sheet1!B33</f>
        <v>44.6479330216737</v>
      </c>
      <c r="C25">
        <f>[2]Sheet1!C33</f>
        <v>253.802069166906</v>
      </c>
      <c r="D25">
        <f>[2]Sheet1!D33</f>
        <v>43.6783536824694</v>
      </c>
      <c r="F25">
        <f t="shared" si="0"/>
        <v>0.977252247526765</v>
      </c>
      <c r="G25">
        <f t="shared" si="1"/>
        <v>6.21611371229386</v>
      </c>
      <c r="H25">
        <f t="shared" si="2"/>
        <v>4.7376112330608</v>
      </c>
    </row>
    <row r="26" spans="1:8">
      <c r="A26" s="1" t="s">
        <v>31</v>
      </c>
      <c r="B26">
        <f>[2]Sheet1!B34</f>
        <v>118.852207820863</v>
      </c>
      <c r="C26">
        <f>[2]Sheet1!C34</f>
        <v>192.53429397912</v>
      </c>
      <c r="D26">
        <f>[2]Sheet1!D34</f>
        <v>19.0509327459953</v>
      </c>
      <c r="F26">
        <f t="shared" si="0"/>
        <v>2.60143257158341</v>
      </c>
      <c r="G26">
        <f t="shared" si="1"/>
        <v>4.71554494736357</v>
      </c>
      <c r="H26">
        <f t="shared" si="2"/>
        <v>2.06637625662018</v>
      </c>
    </row>
    <row r="27" spans="1:8">
      <c r="A27" s="1" t="s">
        <v>32</v>
      </c>
      <c r="B27">
        <f>[2]Sheet1!B35</f>
        <v>27.516323883601</v>
      </c>
      <c r="C27">
        <f>[2]Sheet1!C35</f>
        <v>229.823692550342</v>
      </c>
      <c r="D27">
        <f>[2]Sheet1!D35</f>
        <v>26.946606092236</v>
      </c>
      <c r="F27">
        <f t="shared" si="0"/>
        <v>0.602276243020476</v>
      </c>
      <c r="G27">
        <f t="shared" si="1"/>
        <v>5.62883593251047</v>
      </c>
      <c r="H27">
        <f t="shared" si="2"/>
        <v>2.92278744394801</v>
      </c>
    </row>
    <row r="28" spans="1:8">
      <c r="A28" s="1" t="s">
        <v>33</v>
      </c>
      <c r="B28">
        <f>[2]Sheet1!B37</f>
        <v>156.132047175457</v>
      </c>
      <c r="C28">
        <f>[2]Sheet1!C37</f>
        <v>115.978855980276</v>
      </c>
      <c r="D28">
        <f>[2]Sheet1!D37</f>
        <v>24.532675656398</v>
      </c>
      <c r="F28">
        <f t="shared" si="0"/>
        <v>3.41741226719504</v>
      </c>
      <c r="G28">
        <f t="shared" si="1"/>
        <v>2.84055114034962</v>
      </c>
      <c r="H28">
        <f t="shared" si="2"/>
        <v>2.66095834590571</v>
      </c>
    </row>
    <row r="29" spans="1:8">
      <c r="A29" s="1" t="s">
        <v>34</v>
      </c>
      <c r="B29">
        <f>[2]Sheet1!B38</f>
        <v>70.1821654181523</v>
      </c>
      <c r="C29">
        <f>[2]Sheet1!C38</f>
        <v>75.2658163347699</v>
      </c>
      <c r="D29">
        <f>[2]Sheet1!D38</f>
        <v>12.5315140411184</v>
      </c>
      <c r="F29">
        <f t="shared" si="0"/>
        <v>1.53614454801056</v>
      </c>
      <c r="G29">
        <f t="shared" si="1"/>
        <v>1.84340842657937</v>
      </c>
      <c r="H29">
        <f t="shared" si="2"/>
        <v>1.35924174523753</v>
      </c>
    </row>
    <row r="30" spans="1:8">
      <c r="A30" s="1" t="s">
        <v>35</v>
      </c>
      <c r="B30">
        <f>[2]Sheet1!B39</f>
        <v>9.52051143749328</v>
      </c>
      <c r="C30">
        <f>[2]Sheet1!C39</f>
        <v>22.9180997006585</v>
      </c>
      <c r="D30">
        <f>[2]Sheet1!D39</f>
        <v>4.36976957040894</v>
      </c>
      <c r="F30">
        <f t="shared" si="0"/>
        <v>0.208384589615338</v>
      </c>
      <c r="G30">
        <f t="shared" si="1"/>
        <v>0.561309504987901</v>
      </c>
      <c r="H30">
        <f t="shared" si="2"/>
        <v>0.47397091825294</v>
      </c>
    </row>
    <row r="31" spans="1:8">
      <c r="A31" s="1" t="s">
        <v>36</v>
      </c>
      <c r="B31">
        <f>[2]Sheet1!B40</f>
        <v>125.538796090806</v>
      </c>
      <c r="C31">
        <f>[2]Sheet1!C40</f>
        <v>32.0805569036138</v>
      </c>
      <c r="D31">
        <f>[2]Sheet1!D40</f>
        <v>5.7584296745391</v>
      </c>
      <c r="F31">
        <f t="shared" si="0"/>
        <v>2.74778835947433</v>
      </c>
      <c r="G31">
        <f t="shared" si="1"/>
        <v>0.785716169774157</v>
      </c>
      <c r="H31">
        <f t="shared" si="2"/>
        <v>0.624593163680448</v>
      </c>
    </row>
    <row r="32" spans="1:8">
      <c r="A32" s="1" t="s">
        <v>37</v>
      </c>
      <c r="B32">
        <f>[2]Sheet1!B41</f>
        <v>247.349471132452</v>
      </c>
      <c r="C32">
        <f>[2]Sheet1!C41</f>
        <v>64.8025047301391</v>
      </c>
      <c r="D32">
        <f>[2]Sheet1!D41</f>
        <v>15.7782054135522</v>
      </c>
      <c r="F32">
        <f t="shared" si="0"/>
        <v>5.41397574824807</v>
      </c>
      <c r="G32">
        <f t="shared" si="1"/>
        <v>1.58714126943978</v>
      </c>
      <c r="H32">
        <f t="shared" si="2"/>
        <v>1.71139699422297</v>
      </c>
    </row>
    <row r="36" spans="1:4">
      <c r="A36" s="1" t="s">
        <v>38</v>
      </c>
      <c r="B36">
        <f>[2]Sheet1!B36</f>
        <v>0.294544207224805</v>
      </c>
      <c r="C36">
        <f>[2]Sheet1!C36</f>
        <v>18.7353288846208</v>
      </c>
      <c r="D36">
        <f>[2]Sheet1!D36</f>
        <v>2.04630077136411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33"/>
  <sheetViews>
    <sheetView workbookViewId="0">
      <selection activeCell="A3" sqref="A3:C33"/>
    </sheetView>
  </sheetViews>
  <sheetFormatPr defaultColWidth="8.8421052631579" defaultRowHeight="14.1"/>
  <cols>
    <col min="2" max="9" width="12.7894736842105"/>
  </cols>
  <sheetData>
    <row r="2" spans="1:9">
      <c r="A2" t="s">
        <v>1</v>
      </c>
      <c r="B2" t="s">
        <v>2</v>
      </c>
      <c r="C2" t="s">
        <v>2</v>
      </c>
      <c r="E2" t="s">
        <v>3</v>
      </c>
      <c r="F2" t="s">
        <v>3</v>
      </c>
      <c r="H2" t="s">
        <v>4</v>
      </c>
      <c r="I2" t="s">
        <v>7</v>
      </c>
    </row>
    <row r="3" spans="2:9">
      <c r="B3" t="s">
        <v>0</v>
      </c>
      <c r="C3" t="s">
        <v>39</v>
      </c>
      <c r="E3" t="s">
        <v>0</v>
      </c>
      <c r="F3" t="s">
        <v>39</v>
      </c>
      <c r="H3" t="s">
        <v>0</v>
      </c>
      <c r="I3" t="s">
        <v>39</v>
      </c>
    </row>
    <row r="4" spans="1:9">
      <c r="A4" s="1" t="s">
        <v>8</v>
      </c>
      <c r="B4">
        <f>Ceads!B3</f>
        <v>0.579420711176225</v>
      </c>
      <c r="C4">
        <f>CM!F3</f>
        <v>0.822045836653255</v>
      </c>
      <c r="E4">
        <f>Ceads!C3</f>
        <v>0.163566887771215</v>
      </c>
      <c r="F4">
        <f>CM!G3</f>
        <v>0.13735133078041</v>
      </c>
      <c r="H4">
        <f>Ceads!D3</f>
        <v>3.69797340749322</v>
      </c>
      <c r="I4">
        <f>CM!H3</f>
        <v>2.47647382416964</v>
      </c>
    </row>
    <row r="5" spans="1:9">
      <c r="A5" s="1" t="s">
        <v>9</v>
      </c>
      <c r="B5">
        <f>Ceads!B4</f>
        <v>1.22943180250777</v>
      </c>
      <c r="C5">
        <f>CM!F4</f>
        <v>1.3591333083398</v>
      </c>
      <c r="E5">
        <f>Ceads!C4</f>
        <v>1.79207203090829</v>
      </c>
      <c r="F5">
        <f>CM!G4</f>
        <v>0.289237915740046</v>
      </c>
      <c r="H5">
        <f>Ceads!D4</f>
        <v>1.19242885535831</v>
      </c>
      <c r="I5">
        <f>CM!H4</f>
        <v>1.28842225338789</v>
      </c>
    </row>
    <row r="6" spans="1:9">
      <c r="A6" s="1" t="s">
        <v>10</v>
      </c>
      <c r="B6">
        <f>Ceads!B5</f>
        <v>5.95758220248658</v>
      </c>
      <c r="C6">
        <f>CM!F5</f>
        <v>5.33571017874671</v>
      </c>
      <c r="E6">
        <f>Ceads!C5</f>
        <v>14.9803138636757</v>
      </c>
      <c r="F6">
        <f>CM!G5</f>
        <v>4.33597410061719</v>
      </c>
      <c r="H6">
        <f>Ceads!D5</f>
        <v>2.48304066312133</v>
      </c>
      <c r="I6">
        <f>CM!H5</f>
        <v>6.60048380276453</v>
      </c>
    </row>
    <row r="7" spans="1:9">
      <c r="A7" s="1" t="s">
        <v>11</v>
      </c>
      <c r="B7">
        <f>Ceads!B6</f>
        <v>5.78295650543931</v>
      </c>
      <c r="C7">
        <f>CM!F6</f>
        <v>5.70904214281333</v>
      </c>
      <c r="E7">
        <f>Ceads!C6</f>
        <v>5.24695786004738</v>
      </c>
      <c r="F7">
        <f>CM!G6</f>
        <v>2.09607431520438</v>
      </c>
      <c r="H7">
        <f>Ceads!D6</f>
        <v>2.55771823069056</v>
      </c>
      <c r="I7">
        <f>CM!H6</f>
        <v>2.81343004832929</v>
      </c>
    </row>
    <row r="8" spans="1:9">
      <c r="A8" s="1" t="s">
        <v>12</v>
      </c>
      <c r="B8">
        <f>Ceads!B7</f>
        <v>9.99484380203698</v>
      </c>
      <c r="C8">
        <f>CM!F7</f>
        <v>8.80951697285892</v>
      </c>
      <c r="E8">
        <f>Ceads!C7</f>
        <v>3.66944834278196</v>
      </c>
      <c r="F8">
        <f>CM!G7</f>
        <v>1.37193321231625</v>
      </c>
      <c r="H8">
        <f>Ceads!D7</f>
        <v>2.21385839033636</v>
      </c>
      <c r="I8">
        <f>CM!H7</f>
        <v>2.29471667988379</v>
      </c>
    </row>
    <row r="9" spans="1:9">
      <c r="A9" s="1" t="s">
        <v>13</v>
      </c>
      <c r="B9">
        <f>Ceads!B8</f>
        <v>4.34882657536543</v>
      </c>
      <c r="C9">
        <f>CM!F8</f>
        <v>2.87300630507461</v>
      </c>
      <c r="E9">
        <f>Ceads!C8</f>
        <v>6.01214562784325</v>
      </c>
      <c r="F9">
        <f>CM!G8</f>
        <v>1.8901773450994</v>
      </c>
      <c r="H9">
        <f>Ceads!D8</f>
        <v>5.30214749764363</v>
      </c>
      <c r="I9">
        <f>CM!H8</f>
        <v>3.43563535465653</v>
      </c>
    </row>
    <row r="10" spans="1:9">
      <c r="A10" s="1" t="s">
        <v>14</v>
      </c>
      <c r="B10">
        <f>Ceads!B9</f>
        <v>2.00631376129766</v>
      </c>
      <c r="C10">
        <f>CM!F9</f>
        <v>1.39207599575807</v>
      </c>
      <c r="E10">
        <f>Ceads!C9</f>
        <v>1.76859039268967</v>
      </c>
      <c r="F10">
        <f>CM!G9</f>
        <v>0.716038968957375</v>
      </c>
      <c r="H10">
        <f>Ceads!D9</f>
        <v>1.51446021507881</v>
      </c>
      <c r="I10">
        <f>CM!H9</f>
        <v>1.82021469525292</v>
      </c>
    </row>
    <row r="11" spans="1:9">
      <c r="A11" s="1" t="s">
        <v>15</v>
      </c>
      <c r="B11">
        <f>Ceads!B10</f>
        <v>2.69719150904677</v>
      </c>
      <c r="C11">
        <f>CM!F10</f>
        <v>1.76827325180973</v>
      </c>
      <c r="E11">
        <f>Ceads!C10</f>
        <v>1.20000448766415</v>
      </c>
      <c r="F11">
        <f>CM!G10</f>
        <v>0.821328537109422</v>
      </c>
      <c r="H11">
        <f>Ceads!D10</f>
        <v>2.40087408789996</v>
      </c>
      <c r="I11">
        <f>CM!H10</f>
        <v>2.05958110916394</v>
      </c>
    </row>
    <row r="12" spans="1:9">
      <c r="A12" s="1" t="s">
        <v>16</v>
      </c>
      <c r="B12">
        <f>Ceads!B11</f>
        <v>1.21671741837999</v>
      </c>
      <c r="C12">
        <f>CM!F11</f>
        <v>1.53216364150636</v>
      </c>
      <c r="E12">
        <f>Ceads!C11</f>
        <v>1.45075960264112</v>
      </c>
      <c r="F12">
        <f>CM!G11</f>
        <v>0.188823033526592</v>
      </c>
      <c r="H12">
        <f>Ceads!D11</f>
        <v>6.97170452584985</v>
      </c>
      <c r="I12">
        <f>CM!H11</f>
        <v>1.69702670904947</v>
      </c>
    </row>
    <row r="13" spans="1:9">
      <c r="A13" s="1" t="s">
        <v>17</v>
      </c>
      <c r="B13">
        <f>Ceads!B12</f>
        <v>7.97331384226144</v>
      </c>
      <c r="C13">
        <f>CM!F12</f>
        <v>8.6443401391692</v>
      </c>
      <c r="E13">
        <f>Ceads!C12</f>
        <v>7.27320159323281</v>
      </c>
      <c r="F13">
        <f>CM!G12</f>
        <v>6.90783661185152</v>
      </c>
      <c r="H13">
        <f>Ceads!D12</f>
        <v>6.24154355605839</v>
      </c>
      <c r="I13">
        <f>CM!H12</f>
        <v>7.66432235589364</v>
      </c>
    </row>
    <row r="14" spans="1:9">
      <c r="A14" s="1" t="s">
        <v>18</v>
      </c>
      <c r="B14">
        <f>Ceads!B13</f>
        <v>4.45574261265052</v>
      </c>
      <c r="C14">
        <f>CM!F13</f>
        <v>4.85723637210807</v>
      </c>
      <c r="E14">
        <f>Ceads!C13</f>
        <v>2.35273139499279</v>
      </c>
      <c r="F14">
        <f>CM!G13</f>
        <v>5.80822835056337</v>
      </c>
      <c r="H14">
        <f>Ceads!D13</f>
        <v>4.10314288608731</v>
      </c>
      <c r="I14">
        <f>CM!H13</f>
        <v>6.61330791255339</v>
      </c>
    </row>
    <row r="15" spans="1:9">
      <c r="A15" s="1" t="s">
        <v>19</v>
      </c>
      <c r="B15">
        <f>Ceads!B14</f>
        <v>4.14965641018919</v>
      </c>
      <c r="C15">
        <f>CM!F14</f>
        <v>5.10526478396312</v>
      </c>
      <c r="E15">
        <f>Ceads!C14</f>
        <v>3.55380811763284</v>
      </c>
      <c r="F15">
        <f>CM!G14</f>
        <v>6.06033734937091</v>
      </c>
      <c r="H15">
        <f>Ceads!D14</f>
        <v>3.10471722070975</v>
      </c>
      <c r="I15">
        <f>CM!H14</f>
        <v>3.51255326593614</v>
      </c>
    </row>
    <row r="16" spans="1:9">
      <c r="A16" s="1" t="s">
        <v>20</v>
      </c>
      <c r="B16">
        <f>Ceads!B15</f>
        <v>2.53304992356641</v>
      </c>
      <c r="C16">
        <f>CM!F15</f>
        <v>2.69140314452406</v>
      </c>
      <c r="E16">
        <f>Ceads!C15</f>
        <v>2.5351407674184</v>
      </c>
      <c r="F16">
        <f>CM!G15</f>
        <v>4.14228621389501</v>
      </c>
      <c r="H16">
        <f>Ceads!D15</f>
        <v>3.36591267955196</v>
      </c>
      <c r="I16">
        <f>CM!H15</f>
        <v>2.68690467016839</v>
      </c>
    </row>
    <row r="17" spans="1:9">
      <c r="A17" s="1" t="s">
        <v>21</v>
      </c>
      <c r="B17">
        <f>Ceads!B16</f>
        <v>1.92036513348745</v>
      </c>
      <c r="C17">
        <f>CM!F16</f>
        <v>2.13911913375593</v>
      </c>
      <c r="E17">
        <f>Ceads!C16</f>
        <v>2.78204821270369</v>
      </c>
      <c r="F17">
        <f>CM!G16</f>
        <v>4.17447871207714</v>
      </c>
      <c r="H17">
        <f>Ceads!D16</f>
        <v>2.34890579858458</v>
      </c>
      <c r="I17">
        <f>CM!H16</f>
        <v>2.31905470564371</v>
      </c>
    </row>
    <row r="18" spans="1:9">
      <c r="A18" s="1" t="s">
        <v>22</v>
      </c>
      <c r="B18">
        <f>Ceads!B17</f>
        <v>10.1459533128077</v>
      </c>
      <c r="C18">
        <f>CM!F17</f>
        <v>10.0134099190712</v>
      </c>
      <c r="E18">
        <f>Ceads!C17</f>
        <v>7.25467310403668</v>
      </c>
      <c r="F18">
        <f>CM!G17</f>
        <v>6.12590375789124</v>
      </c>
      <c r="H18">
        <f>Ceads!D17</f>
        <v>6.00018051993889</v>
      </c>
      <c r="I18">
        <f>CM!H17</f>
        <v>9.18165190599809</v>
      </c>
    </row>
    <row r="19" spans="1:9">
      <c r="A19" s="1" t="s">
        <v>23</v>
      </c>
      <c r="B19">
        <f>Ceads!B18</f>
        <v>4.97162473657762</v>
      </c>
      <c r="C19">
        <f>CM!F18</f>
        <v>4.91585633515771</v>
      </c>
      <c r="E19">
        <f>Ceads!C18</f>
        <v>4.16836752357453</v>
      </c>
      <c r="F19">
        <f>CM!G18</f>
        <v>4.55509572008085</v>
      </c>
      <c r="H19">
        <f>Ceads!D18</f>
        <v>4.36329305986938</v>
      </c>
      <c r="I19">
        <f>CM!H18</f>
        <v>6.25407968772226</v>
      </c>
    </row>
    <row r="20" spans="1:9">
      <c r="A20" s="1" t="s">
        <v>24</v>
      </c>
      <c r="B20">
        <f>Ceads!B19</f>
        <v>2.77922461060182</v>
      </c>
      <c r="C20">
        <f>CM!F19</f>
        <v>2.83864333040014</v>
      </c>
      <c r="E20">
        <f>Ceads!C19</f>
        <v>2.68854941389629</v>
      </c>
      <c r="F20">
        <f>CM!G19</f>
        <v>5.0115703511558</v>
      </c>
      <c r="H20">
        <f>Ceads!D19</f>
        <v>5.1450870833179</v>
      </c>
      <c r="I20">
        <f>CM!H19</f>
        <v>3.3321951860399</v>
      </c>
    </row>
    <row r="21" spans="1:9">
      <c r="A21" s="1" t="s">
        <v>25</v>
      </c>
      <c r="B21">
        <f>Ceads!B20</f>
        <v>1.96803546562136</v>
      </c>
      <c r="C21">
        <f>CM!F20</f>
        <v>1.76657389630429</v>
      </c>
      <c r="E21">
        <f>Ceads!C20</f>
        <v>3.29998612387049</v>
      </c>
      <c r="F21">
        <f>CM!G20</f>
        <v>4.79901016962406</v>
      </c>
      <c r="H21">
        <f>Ceads!D20</f>
        <v>4.35443143384312</v>
      </c>
      <c r="I21">
        <f>CM!H20</f>
        <v>3.36913557656979</v>
      </c>
    </row>
    <row r="22" spans="1:9">
      <c r="A22" s="1" t="s">
        <v>26</v>
      </c>
      <c r="B22">
        <f>Ceads!B21</f>
        <v>5.50608940218183</v>
      </c>
      <c r="C22">
        <f>CM!F21</f>
        <v>6.47695984712207</v>
      </c>
      <c r="E22">
        <f>Ceads!C21</f>
        <v>3.7789240008515</v>
      </c>
      <c r="F22">
        <f>CM!G21</f>
        <v>7.24937838152272</v>
      </c>
      <c r="H22">
        <f>Ceads!D21</f>
        <v>9.67130952323481</v>
      </c>
      <c r="I22">
        <f>CM!H21</f>
        <v>9.12986711010837</v>
      </c>
    </row>
    <row r="23" spans="1:9">
      <c r="A23" s="1" t="s">
        <v>27</v>
      </c>
      <c r="B23">
        <f>Ceads!B22</f>
        <v>1.64143280858867</v>
      </c>
      <c r="C23">
        <f>CM!F22</f>
        <v>1.96600105171307</v>
      </c>
      <c r="E23">
        <f>Ceads!C22</f>
        <v>3.26240540553771</v>
      </c>
      <c r="F23">
        <f>CM!G22</f>
        <v>5.30240470820742</v>
      </c>
      <c r="H23">
        <f>Ceads!D22</f>
        <v>2.87278118449572</v>
      </c>
      <c r="I23">
        <f>CM!H22</f>
        <v>2.53850548326682</v>
      </c>
    </row>
    <row r="24" spans="1:9">
      <c r="A24" s="1" t="s">
        <v>28</v>
      </c>
      <c r="B24">
        <f>Ceads!B23</f>
        <v>0.396148046740444</v>
      </c>
      <c r="C24">
        <f>CM!F23</f>
        <v>0.409301726908233</v>
      </c>
      <c r="E24">
        <f>Ceads!C23</f>
        <v>0.292314066948118</v>
      </c>
      <c r="F24">
        <f>CM!G23</f>
        <v>0.865802718102721</v>
      </c>
      <c r="H24">
        <f>Ceads!D23</f>
        <v>0.809509323639076</v>
      </c>
      <c r="I24">
        <f>CM!H23</f>
        <v>0.547458252897916</v>
      </c>
    </row>
    <row r="25" spans="1:9">
      <c r="A25" s="1" t="s">
        <v>29</v>
      </c>
      <c r="B25">
        <f>Ceads!B24</f>
        <v>1.13848319983623</v>
      </c>
      <c r="C25">
        <f>CM!F24</f>
        <v>1.07025611156816</v>
      </c>
      <c r="E25">
        <f>Ceads!C24</f>
        <v>1.92964766890861</v>
      </c>
      <c r="F25">
        <f>CM!G24</f>
        <v>2.97210709300747</v>
      </c>
      <c r="H25">
        <f>Ceads!D24</f>
        <v>2.49807489331689</v>
      </c>
      <c r="I25">
        <f>CM!H24</f>
        <v>1.80804330961498</v>
      </c>
    </row>
    <row r="26" spans="1:9">
      <c r="A26" s="1" t="s">
        <v>30</v>
      </c>
      <c r="B26">
        <f>Ceads!B25</f>
        <v>0.949073853815256</v>
      </c>
      <c r="C26">
        <f>CM!F25</f>
        <v>0.977252247526765</v>
      </c>
      <c r="E26">
        <f>Ceads!C25</f>
        <v>4.96871621227121</v>
      </c>
      <c r="F26">
        <f>CM!G25</f>
        <v>6.21611371229386</v>
      </c>
      <c r="H26">
        <f>Ceads!D25</f>
        <v>4.00788032901688</v>
      </c>
      <c r="I26">
        <f>CM!H25</f>
        <v>4.7376112330608</v>
      </c>
    </row>
    <row r="27" spans="1:9">
      <c r="A27" s="1" t="s">
        <v>31</v>
      </c>
      <c r="B27">
        <f>Ceads!B26</f>
        <v>2.25480304514613</v>
      </c>
      <c r="C27">
        <f>CM!F26</f>
        <v>2.60143257158341</v>
      </c>
      <c r="E27">
        <f>Ceads!C26</f>
        <v>1.74219693502569</v>
      </c>
      <c r="F27">
        <f>CM!G26</f>
        <v>4.71554494736357</v>
      </c>
      <c r="H27">
        <f>Ceads!D26</f>
        <v>2.10936134525354</v>
      </c>
      <c r="I27">
        <f>CM!H26</f>
        <v>2.06637625662018</v>
      </c>
    </row>
    <row r="28" spans="1:9">
      <c r="A28" s="1" t="s">
        <v>32</v>
      </c>
      <c r="B28">
        <f>Ceads!B27</f>
        <v>0.825361799596099</v>
      </c>
      <c r="C28">
        <f>CM!F27</f>
        <v>0.602276243020476</v>
      </c>
      <c r="E28">
        <f>Ceads!C27</f>
        <v>3.52682141198399</v>
      </c>
      <c r="F28">
        <f>CM!G27</f>
        <v>5.62883593251047</v>
      </c>
      <c r="H28">
        <f>Ceads!D27</f>
        <v>3.42858332867928</v>
      </c>
      <c r="I28">
        <f>CM!H27</f>
        <v>2.92278744394801</v>
      </c>
    </row>
    <row r="29" spans="1:9">
      <c r="A29" s="1" t="s">
        <v>33</v>
      </c>
      <c r="B29">
        <f>Ceads!B28</f>
        <v>2.84190860841425</v>
      </c>
      <c r="C29">
        <f>CM!F28</f>
        <v>3.41741226719504</v>
      </c>
      <c r="E29">
        <f>Ceads!C28</f>
        <v>2.46338326040701</v>
      </c>
      <c r="F29">
        <f>CM!G28</f>
        <v>2.84055114034962</v>
      </c>
      <c r="H29">
        <f>Ceads!D28</f>
        <v>2.00889365660571</v>
      </c>
      <c r="I29">
        <f>CM!H28</f>
        <v>2.66095834590571</v>
      </c>
    </row>
    <row r="30" spans="1:9">
      <c r="A30" s="1" t="s">
        <v>34</v>
      </c>
      <c r="B30">
        <f>Ceads!B29</f>
        <v>1.64605408569613</v>
      </c>
      <c r="C30">
        <f>CM!F29</f>
        <v>1.53614454801056</v>
      </c>
      <c r="E30">
        <f>Ceads!C29</f>
        <v>1.37466135834795</v>
      </c>
      <c r="F30">
        <f>CM!G29</f>
        <v>1.84340842657937</v>
      </c>
      <c r="H30">
        <f>Ceads!D29</f>
        <v>1.25123875068578</v>
      </c>
      <c r="I30">
        <f>CM!H29</f>
        <v>1.35924174523753</v>
      </c>
    </row>
    <row r="31" spans="1:9">
      <c r="A31" s="1" t="s">
        <v>35</v>
      </c>
      <c r="B31">
        <f>Ceads!B30</f>
        <v>0.270817042094904</v>
      </c>
      <c r="C31">
        <f>CM!F30</f>
        <v>0.208384589615338</v>
      </c>
      <c r="E31">
        <f>Ceads!C30</f>
        <v>0.738585814168994</v>
      </c>
      <c r="F31">
        <f>CM!G30</f>
        <v>0.561309504987901</v>
      </c>
      <c r="H31">
        <f>Ceads!D30</f>
        <v>0.610500303654225</v>
      </c>
      <c r="I31">
        <f>CM!H30</f>
        <v>0.47397091825294</v>
      </c>
    </row>
    <row r="32" spans="1:9">
      <c r="A32" s="1" t="s">
        <v>36</v>
      </c>
      <c r="B32">
        <f>Ceads!B31</f>
        <v>2.71300871242478</v>
      </c>
      <c r="C32">
        <f>CM!F31</f>
        <v>2.74778835947433</v>
      </c>
      <c r="E32">
        <f>Ceads!C31</f>
        <v>1.0478462305926</v>
      </c>
      <c r="F32">
        <f>CM!G31</f>
        <v>0.785716169774157</v>
      </c>
      <c r="H32">
        <f>Ceads!D31</f>
        <v>0.437686390421729</v>
      </c>
      <c r="I32">
        <f>CM!H31</f>
        <v>0.624593163680448</v>
      </c>
    </row>
    <row r="33" spans="1:9">
      <c r="A33" s="1" t="s">
        <v>37</v>
      </c>
      <c r="B33">
        <f>Ceads!B32</f>
        <v>5.10656905996506</v>
      </c>
      <c r="C33">
        <f>CM!F32</f>
        <v>5.41397574824807</v>
      </c>
      <c r="E33">
        <f>Ceads!C32</f>
        <v>2.68213228757532</v>
      </c>
      <c r="F33">
        <f>CM!G32</f>
        <v>1.58714126943978</v>
      </c>
      <c r="H33">
        <f>Ceads!D32</f>
        <v>2.93276085956308</v>
      </c>
      <c r="I33">
        <f>CM!H32</f>
        <v>1.71139699422297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Ceads</vt:lpstr>
      <vt:lpstr>CM</vt:lpstr>
      <vt:lpstr>Ceads vs CM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崔夺</cp:lastModifiedBy>
  <dcterms:created xsi:type="dcterms:W3CDTF">2021-04-27T10:01:00Z</dcterms:created>
  <dcterms:modified xsi:type="dcterms:W3CDTF">2021-04-30T11:24:05Z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078D28DA7BA34E2AA455DE3CEEE0118D</vt:lpwstr>
  </property>
  <property fmtid="{D5CDD505-2E9C-101B-9397-08002B2CF9AE}" pid="3" name="KSOProductBuildVer">
    <vt:lpwstr>2052-11.1.0.10463</vt:lpwstr>
  </property>
</Properties>
</file>